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-UŻYCIE 2014-2020 i 7-13+\SZPITAL BIZIELA\Dokumenty aplikacyjne_szpital\"/>
    </mc:Choice>
  </mc:AlternateContent>
  <xr:revisionPtr revIDLastSave="0" documentId="13_ncr:1_{A563581F-5A03-4483-AE60-4EBD356A3403}" xr6:coauthVersionLast="47" xr6:coauthVersionMax="47" xr10:uidLastSave="{00000000-0000-0000-0000-000000000000}"/>
  <bookViews>
    <workbookView xWindow="28680" yWindow="-2505" windowWidth="29040" windowHeight="15720" xr2:uid="{64C2A3DA-2DCF-4612-9F33-0255AA05F1A0}"/>
  </bookViews>
  <sheets>
    <sheet name="Analiza spłaty pożyczki" sheetId="2" r:id="rId1"/>
    <sheet name="Naklady i źródła finansowani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I8" i="2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G8" i="2"/>
  <c r="H34" i="2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G37" i="2"/>
  <c r="F37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T24" i="2"/>
  <c r="V14" i="2"/>
  <c r="U14" i="2"/>
  <c r="T14" i="2"/>
  <c r="S14" i="2"/>
  <c r="S24" i="2" s="1"/>
  <c r="R14" i="2"/>
  <c r="R24" i="2" s="1"/>
  <c r="Q14" i="2"/>
  <c r="Q24" i="2" s="1"/>
  <c r="P14" i="2"/>
  <c r="O14" i="2"/>
  <c r="N14" i="2"/>
  <c r="M14" i="2"/>
  <c r="L14" i="2"/>
  <c r="K14" i="2"/>
  <c r="J14" i="2"/>
  <c r="I14" i="2"/>
  <c r="H14" i="2"/>
  <c r="G14" i="2"/>
  <c r="G24" i="2" s="1"/>
  <c r="F14" i="2"/>
  <c r="V11" i="2"/>
  <c r="V24" i="2" s="1"/>
  <c r="U11" i="2"/>
  <c r="T11" i="2"/>
  <c r="S11" i="2"/>
  <c r="R11" i="2"/>
  <c r="Q11" i="2"/>
  <c r="P11" i="2"/>
  <c r="O11" i="2"/>
  <c r="O24" i="2" s="1"/>
  <c r="N11" i="2"/>
  <c r="N24" i="2" s="1"/>
  <c r="M11" i="2"/>
  <c r="M24" i="2" s="1"/>
  <c r="L11" i="2"/>
  <c r="L24" i="2" s="1"/>
  <c r="K11" i="2"/>
  <c r="K24" i="2" s="1"/>
  <c r="J11" i="2"/>
  <c r="J24" i="2" s="1"/>
  <c r="I11" i="2"/>
  <c r="H11" i="2"/>
  <c r="G11" i="2"/>
  <c r="F11" i="2"/>
  <c r="F31" i="2"/>
  <c r="H24" i="2" l="1"/>
  <c r="F24" i="2"/>
  <c r="F33" i="2" s="1"/>
  <c r="F38" i="2" s="1"/>
  <c r="I37" i="2"/>
  <c r="H37" i="2"/>
  <c r="I24" i="2"/>
  <c r="U24" i="2"/>
  <c r="P24" i="2"/>
  <c r="W11" i="2"/>
  <c r="F10" i="2"/>
  <c r="J37" i="2" l="1"/>
  <c r="W29" i="2"/>
  <c r="W28" i="2"/>
  <c r="U33" i="2"/>
  <c r="T33" i="2"/>
  <c r="S33" i="2"/>
  <c r="P33" i="2"/>
  <c r="O33" i="2"/>
  <c r="N33" i="2"/>
  <c r="L33" i="2"/>
  <c r="K33" i="2"/>
  <c r="I33" i="2"/>
  <c r="I38" i="2" s="1"/>
  <c r="G33" i="2"/>
  <c r="G38" i="2" s="1"/>
  <c r="W22" i="2"/>
  <c r="W21" i="2"/>
  <c r="W14" i="2"/>
  <c r="K37" i="2" l="1"/>
  <c r="K38" i="2" s="1"/>
  <c r="W24" i="2"/>
  <c r="M33" i="2"/>
  <c r="H33" i="2"/>
  <c r="H38" i="2" s="1"/>
  <c r="W31" i="2"/>
  <c r="R33" i="2"/>
  <c r="J33" i="2"/>
  <c r="J38" i="2" s="1"/>
  <c r="Q33" i="2"/>
  <c r="V33" i="2"/>
  <c r="L37" i="2" l="1"/>
  <c r="L38" i="2" s="1"/>
  <c r="F35" i="2"/>
  <c r="F40" i="2" s="1"/>
  <c r="W33" i="2"/>
  <c r="F41" i="2"/>
  <c r="M37" i="2" l="1"/>
  <c r="M38" i="2" s="1"/>
  <c r="F42" i="2"/>
  <c r="N37" i="2" l="1"/>
  <c r="N38" i="2" s="1"/>
  <c r="J16" i="1"/>
  <c r="I16" i="1"/>
  <c r="G16" i="1"/>
  <c r="J11" i="1"/>
  <c r="I11" i="1"/>
  <c r="H11" i="1"/>
  <c r="H16" i="1" s="1"/>
  <c r="G11" i="1"/>
  <c r="J8" i="1"/>
  <c r="I8" i="1"/>
  <c r="H8" i="1"/>
  <c r="G8" i="1"/>
  <c r="F8" i="1"/>
  <c r="F11" i="1"/>
  <c r="F16" i="1"/>
  <c r="O37" i="2" l="1"/>
  <c r="O38" i="2" s="1"/>
  <c r="P37" i="2" l="1"/>
  <c r="P38" i="2" s="1"/>
  <c r="Q37" i="2" l="1"/>
  <c r="Q38" i="2" s="1"/>
  <c r="R37" i="2" l="1"/>
  <c r="R38" i="2" s="1"/>
  <c r="S37" i="2" l="1"/>
  <c r="S38" i="2" s="1"/>
  <c r="T37" i="2" l="1"/>
  <c r="T38" i="2" s="1"/>
  <c r="V37" i="2" l="1"/>
  <c r="V38" i="2" s="1"/>
  <c r="U37" i="2"/>
  <c r="U38" i="2" s="1"/>
  <c r="F39" i="2" l="1"/>
</calcChain>
</file>

<file path=xl/sharedStrings.xml><?xml version="1.0" encoding="utf-8"?>
<sst xmlns="http://schemas.openxmlformats.org/spreadsheetml/2006/main" count="60" uniqueCount="58">
  <si>
    <t>Nr wiersza</t>
  </si>
  <si>
    <t>Nakłady inwestycyjne na aktywa trwałe</t>
  </si>
  <si>
    <t>Środki własne</t>
  </si>
  <si>
    <t>Pożyczka KPFR Sp. z.o.o.</t>
  </si>
  <si>
    <t>Kredyty/pożyczki w innych bankach/instytucjach finansowych</t>
  </si>
  <si>
    <t>Pozostałe</t>
  </si>
  <si>
    <t>Nakłady inwestycyjne inne</t>
  </si>
  <si>
    <t>Źródła finansowania (5+6+7+8)</t>
  </si>
  <si>
    <t>Nakłady ogółem (2+3)</t>
  </si>
  <si>
    <t>Stopień pokrycia nakładów w % (4/1)</t>
  </si>
  <si>
    <r>
      <t>t</t>
    </r>
    <r>
      <rPr>
        <b/>
        <vertAlign val="subscript"/>
        <sz val="11"/>
        <rFont val="Arial"/>
        <family val="2"/>
        <charset val="238"/>
      </rPr>
      <t>0</t>
    </r>
  </si>
  <si>
    <r>
      <t>t</t>
    </r>
    <r>
      <rPr>
        <b/>
        <vertAlign val="subscript"/>
        <sz val="11"/>
        <rFont val="Arial"/>
        <family val="2"/>
        <charset val="238"/>
      </rPr>
      <t>1</t>
    </r>
  </si>
  <si>
    <r>
      <t>t</t>
    </r>
    <r>
      <rPr>
        <b/>
        <vertAlign val="subscript"/>
        <sz val="11"/>
        <rFont val="Arial"/>
        <family val="2"/>
        <charset val="238"/>
      </rPr>
      <t>2</t>
    </r>
  </si>
  <si>
    <r>
      <t>t</t>
    </r>
    <r>
      <rPr>
        <b/>
        <vertAlign val="subscript"/>
        <sz val="11"/>
        <rFont val="Arial"/>
        <family val="2"/>
        <charset val="238"/>
      </rPr>
      <t>4</t>
    </r>
  </si>
  <si>
    <r>
      <t>t</t>
    </r>
    <r>
      <rPr>
        <b/>
        <vertAlign val="subscript"/>
        <sz val="11"/>
        <rFont val="Arial"/>
        <family val="2"/>
        <charset val="238"/>
      </rPr>
      <t>n</t>
    </r>
  </si>
  <si>
    <t>NPV</t>
  </si>
  <si>
    <t>Stopa dyskontowa</t>
  </si>
  <si>
    <t>RAZEM</t>
  </si>
  <si>
    <t>IRR</t>
  </si>
  <si>
    <t>IRR / stopa dyskonta</t>
  </si>
  <si>
    <t>RAZEM Koszty</t>
  </si>
  <si>
    <t>PRZYCHODY*</t>
  </si>
  <si>
    <t>Razem przychody*</t>
  </si>
  <si>
    <t>NPV:</t>
  </si>
  <si>
    <t xml:space="preserve"> * Liczby w tysiącach złotych</t>
  </si>
  <si>
    <t xml:space="preserve"> n + 1</t>
  </si>
  <si>
    <t xml:space="preserve"> n +2</t>
  </si>
  <si>
    <t xml:space="preserve"> n +3</t>
  </si>
  <si>
    <t xml:space="preserve"> n +4</t>
  </si>
  <si>
    <t xml:space="preserve"> n +5</t>
  </si>
  <si>
    <t xml:space="preserve"> n +6</t>
  </si>
  <si>
    <t xml:space="preserve"> n +7</t>
  </si>
  <si>
    <t xml:space="preserve"> n +8</t>
  </si>
  <si>
    <t xml:space="preserve"> n +9</t>
  </si>
  <si>
    <t xml:space="preserve"> n +10</t>
  </si>
  <si>
    <t xml:space="preserve"> n +11</t>
  </si>
  <si>
    <t xml:space="preserve"> n +12</t>
  </si>
  <si>
    <t xml:space="preserve"> n +13</t>
  </si>
  <si>
    <t xml:space="preserve"> n +14</t>
  </si>
  <si>
    <t xml:space="preserve"> n +15</t>
  </si>
  <si>
    <t xml:space="preserve"> n +16</t>
  </si>
  <si>
    <t xml:space="preserve">5. Przychody operacyjne </t>
  </si>
  <si>
    <t>1. Nakłady inwestycyjne w tym:</t>
  </si>
  <si>
    <t xml:space="preserve"> 1.1. Nakłady inwestycyjne na aktywa trwałe</t>
  </si>
  <si>
    <t xml:space="preserve"> 1.2. Nakłady inwestycyjne - inne</t>
  </si>
  <si>
    <t xml:space="preserve"> 2.1. - </t>
  </si>
  <si>
    <t xml:space="preserve"> 2.2. -</t>
  </si>
  <si>
    <t xml:space="preserve"> 2.3. -</t>
  </si>
  <si>
    <t xml:space="preserve"> 2.4. - </t>
  </si>
  <si>
    <t xml:space="preserve"> 2.5. - </t>
  </si>
  <si>
    <t xml:space="preserve"> 2.6. - </t>
  </si>
  <si>
    <t>3. Koszty finansowe - spłaty pożyczki</t>
  </si>
  <si>
    <t>4. Inne koszty</t>
  </si>
  <si>
    <t>6. Przychody finansowe</t>
  </si>
  <si>
    <t>Koszty* (ze znakiem (-)</t>
  </si>
  <si>
    <t>7. ZYSK / STRATA*</t>
  </si>
  <si>
    <t>2. Koszty operacyjne - razem w tym:</t>
  </si>
  <si>
    <t>n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</si>
</sst>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bscript"/>
      <sz val="1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7"/>
      <color rgb="FF0033CC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color rgb="FF0033CC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theme="0" tint="-4.9989318521683403E-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1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right" vertical="center" wrapText="1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7" fillId="2" borderId="6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4" fontId="7" fillId="2" borderId="7" xfId="0" applyNumberFormat="1" applyFont="1" applyFill="1" applyBorder="1" applyAlignment="1" applyProtection="1">
      <alignment horizontal="left"/>
      <protection locked="0"/>
    </xf>
    <xf numFmtId="4" fontId="7" fillId="2" borderId="8" xfId="0" applyNumberFormat="1" applyFont="1" applyFill="1" applyBorder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9" fontId="8" fillId="4" borderId="2" xfId="1" applyFont="1" applyFill="1" applyBorder="1" applyAlignment="1" applyProtection="1">
      <alignment horizontal="center" vertical="center"/>
      <protection locked="0"/>
    </xf>
    <xf numFmtId="4" fontId="7" fillId="2" borderId="10" xfId="0" applyNumberFormat="1" applyFont="1" applyFill="1" applyBorder="1" applyAlignment="1" applyProtection="1">
      <alignment horizontal="left"/>
      <protection locked="0"/>
    </xf>
    <xf numFmtId="0" fontId="8" fillId="0" borderId="0" xfId="2" applyFont="1" applyProtection="1">
      <protection locked="0"/>
    </xf>
    <xf numFmtId="1" fontId="13" fillId="0" borderId="0" xfId="0" applyNumberFormat="1" applyFont="1" applyAlignment="1">
      <alignment horizontal="center" vertical="center"/>
    </xf>
    <xf numFmtId="0" fontId="7" fillId="2" borderId="9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2" borderId="13" xfId="0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14" fillId="2" borderId="16" xfId="0" applyFont="1" applyFill="1" applyBorder="1" applyProtection="1">
      <protection locked="0"/>
    </xf>
    <xf numFmtId="4" fontId="7" fillId="2" borderId="17" xfId="0" applyNumberFormat="1" applyFont="1" applyFill="1" applyBorder="1" applyProtection="1">
      <protection locked="0"/>
    </xf>
    <xf numFmtId="4" fontId="7" fillId="2" borderId="18" xfId="0" applyNumberFormat="1" applyFont="1" applyFill="1" applyBorder="1" applyProtection="1">
      <protection locked="0"/>
    </xf>
    <xf numFmtId="4" fontId="7" fillId="2" borderId="19" xfId="0" applyNumberFormat="1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4" fontId="7" fillId="2" borderId="21" xfId="0" applyNumberFormat="1" applyFont="1" applyFill="1" applyBorder="1" applyProtection="1">
      <protection locked="0"/>
    </xf>
    <xf numFmtId="4" fontId="7" fillId="2" borderId="20" xfId="0" applyNumberFormat="1" applyFont="1" applyFill="1" applyBorder="1" applyProtection="1">
      <protection locked="0"/>
    </xf>
    <xf numFmtId="4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17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4" fontId="7" fillId="2" borderId="10" xfId="0" applyNumberFormat="1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7" fillId="2" borderId="13" xfId="0" applyFont="1" applyFill="1" applyBorder="1" applyProtection="1">
      <protection locked="0"/>
    </xf>
    <xf numFmtId="4" fontId="15" fillId="4" borderId="2" xfId="0" applyNumberFormat="1" applyFont="1" applyFill="1" applyBorder="1" applyProtection="1">
      <protection locked="0"/>
    </xf>
    <xf numFmtId="0" fontId="7" fillId="2" borderId="25" xfId="0" applyFont="1" applyFill="1" applyBorder="1" applyProtection="1">
      <protection locked="0"/>
    </xf>
    <xf numFmtId="0" fontId="14" fillId="7" borderId="16" xfId="0" applyFont="1" applyFill="1" applyBorder="1" applyProtection="1">
      <protection locked="0"/>
    </xf>
    <xf numFmtId="4" fontId="7" fillId="7" borderId="17" xfId="0" applyNumberFormat="1" applyFont="1" applyFill="1" applyBorder="1" applyProtection="1">
      <protection locked="0"/>
    </xf>
    <xf numFmtId="4" fontId="7" fillId="7" borderId="18" xfId="0" applyNumberFormat="1" applyFont="1" applyFill="1" applyBorder="1" applyProtection="1">
      <protection locked="0"/>
    </xf>
    <xf numFmtId="4" fontId="14" fillId="8" borderId="17" xfId="0" applyNumberFormat="1" applyFont="1" applyFill="1" applyBorder="1" applyProtection="1">
      <protection locked="0"/>
    </xf>
    <xf numFmtId="0" fontId="7" fillId="2" borderId="19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4" fillId="8" borderId="16" xfId="0" applyFont="1" applyFill="1" applyBorder="1" applyProtection="1">
      <protection locked="0"/>
    </xf>
    <xf numFmtId="4" fontId="17" fillId="2" borderId="14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4" fontId="14" fillId="2" borderId="17" xfId="0" applyNumberFormat="1" applyFont="1" applyFill="1" applyBorder="1" applyProtection="1">
      <protection locked="0"/>
    </xf>
    <xf numFmtId="16" fontId="14" fillId="2" borderId="16" xfId="0" applyNumberFormat="1" applyFont="1" applyFill="1" applyBorder="1" applyProtection="1">
      <protection locked="0"/>
    </xf>
    <xf numFmtId="0" fontId="7" fillId="7" borderId="16" xfId="0" applyFont="1" applyFill="1" applyBorder="1" applyProtection="1">
      <protection locked="0"/>
    </xf>
    <xf numFmtId="4" fontId="7" fillId="2" borderId="27" xfId="0" applyNumberFormat="1" applyFont="1" applyFill="1" applyBorder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4" fontId="16" fillId="0" borderId="0" xfId="0" applyNumberFormat="1" applyFont="1" applyProtection="1">
      <protection locked="0"/>
    </xf>
    <xf numFmtId="0" fontId="18" fillId="0" borderId="26" xfId="0" applyFont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0" fontId="17" fillId="2" borderId="9" xfId="0" applyFont="1" applyFill="1" applyBorder="1" applyProtection="1">
      <protection locked="0"/>
    </xf>
    <xf numFmtId="0" fontId="17" fillId="2" borderId="10" xfId="0" applyFont="1" applyFill="1" applyBorder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4" fontId="7" fillId="2" borderId="0" xfId="0" applyNumberFormat="1" applyFont="1" applyFill="1" applyAlignment="1" applyProtection="1">
      <alignment horizontal="left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4" fontId="14" fillId="2" borderId="18" xfId="0" applyNumberFormat="1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4" fontId="7" fillId="2" borderId="13" xfId="0" applyNumberFormat="1" applyFont="1" applyFill="1" applyBorder="1" applyProtection="1">
      <protection locked="0"/>
    </xf>
    <xf numFmtId="4" fontId="7" fillId="2" borderId="16" xfId="0" applyNumberFormat="1" applyFont="1" applyFill="1" applyBorder="1" applyProtection="1">
      <protection locked="0"/>
    </xf>
    <xf numFmtId="4" fontId="7" fillId="7" borderId="16" xfId="0" applyNumberFormat="1" applyFont="1" applyFill="1" applyBorder="1" applyProtection="1">
      <protection locked="0"/>
    </xf>
    <xf numFmtId="4" fontId="7" fillId="2" borderId="3" xfId="0" applyNumberFormat="1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9" fillId="6" borderId="1" xfId="0" applyFont="1" applyFill="1" applyBorder="1" applyProtection="1">
      <protection locked="0"/>
    </xf>
    <xf numFmtId="4" fontId="9" fillId="6" borderId="23" xfId="0" applyNumberFormat="1" applyFont="1" applyFill="1" applyBorder="1" applyProtection="1">
      <protection locked="0"/>
    </xf>
    <xf numFmtId="4" fontId="9" fillId="6" borderId="24" xfId="0" applyNumberFormat="1" applyFont="1" applyFill="1" applyBorder="1" applyProtection="1">
      <protection locked="0"/>
    </xf>
    <xf numFmtId="4" fontId="9" fillId="6" borderId="1" xfId="0" applyNumberFormat="1" applyFont="1" applyFill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2" borderId="9" xfId="0" applyFont="1" applyFill="1" applyBorder="1" applyProtection="1">
      <protection locked="0"/>
    </xf>
    <xf numFmtId="0" fontId="9" fillId="6" borderId="3" xfId="0" applyFont="1" applyFill="1" applyBorder="1" applyProtection="1">
      <protection locked="0"/>
    </xf>
    <xf numFmtId="4" fontId="9" fillId="6" borderId="21" xfId="0" applyNumberFormat="1" applyFont="1" applyFill="1" applyBorder="1" applyProtection="1">
      <protection locked="0"/>
    </xf>
    <xf numFmtId="4" fontId="9" fillId="6" borderId="28" xfId="0" applyNumberFormat="1" applyFont="1" applyFill="1" applyBorder="1" applyProtection="1">
      <protection locked="0"/>
    </xf>
    <xf numFmtId="4" fontId="9" fillId="6" borderId="3" xfId="0" applyNumberFormat="1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4" fontId="9" fillId="5" borderId="23" xfId="0" applyNumberFormat="1" applyFont="1" applyFill="1" applyBorder="1" applyProtection="1">
      <protection locked="0"/>
    </xf>
    <xf numFmtId="4" fontId="9" fillId="5" borderId="22" xfId="0" applyNumberFormat="1" applyFont="1" applyFill="1" applyBorder="1" applyProtection="1">
      <protection locked="0"/>
    </xf>
    <xf numFmtId="4" fontId="9" fillId="5" borderId="2" xfId="0" applyNumberFormat="1" applyFont="1" applyFill="1" applyBorder="1" applyProtection="1">
      <protection locked="0"/>
    </xf>
    <xf numFmtId="4" fontId="9" fillId="5" borderId="1" xfId="0" applyNumberFormat="1" applyFont="1" applyFill="1" applyBorder="1" applyProtection="1">
      <protection locked="0"/>
    </xf>
    <xf numFmtId="0" fontId="15" fillId="4" borderId="5" xfId="0" applyFont="1" applyFill="1" applyBorder="1" applyProtection="1"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10" fontId="14" fillId="0" borderId="28" xfId="0" applyNumberFormat="1" applyFont="1" applyBorder="1" applyAlignment="1" applyProtection="1">
      <alignment horizontal="center" vertical="center"/>
      <protection locked="0"/>
    </xf>
    <xf numFmtId="0" fontId="19" fillId="3" borderId="26" xfId="0" applyFont="1" applyFill="1" applyBorder="1" applyAlignment="1">
      <alignment horizontal="center" vertical="center"/>
    </xf>
    <xf numFmtId="10" fontId="19" fillId="3" borderId="24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3">
    <cellStyle name="Excel Built-in Normal" xfId="2" xr:uid="{B913BF81-6F40-4F6B-AC5C-9D1C5BFA0A9F}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DEF2-1EB7-4D69-B84B-466E8B2E9D14}">
  <dimension ref="A4:X42"/>
  <sheetViews>
    <sheetView tabSelected="1" zoomScaleNormal="100" workbookViewId="0">
      <selection activeCell="F14" sqref="F14"/>
    </sheetView>
  </sheetViews>
  <sheetFormatPr defaultColWidth="8" defaultRowHeight="13.8" x14ac:dyDescent="0.3"/>
  <cols>
    <col min="1" max="1" width="3.33203125" style="16" customWidth="1"/>
    <col min="2" max="2" width="5.109375" style="16" customWidth="1"/>
    <col min="3" max="3" width="6.109375" style="16" customWidth="1"/>
    <col min="4" max="4" width="10.5546875" style="16" customWidth="1"/>
    <col min="5" max="5" width="36.109375" style="16" customWidth="1"/>
    <col min="6" max="6" width="18.109375" style="16" customWidth="1"/>
    <col min="7" max="22" width="10" style="16" customWidth="1"/>
    <col min="23" max="23" width="12.5546875" style="16" customWidth="1"/>
    <col min="24" max="16384" width="8" style="16"/>
  </cols>
  <sheetData>
    <row r="4" spans="1:24" ht="14.4" thickBot="1" x14ac:dyDescent="0.35">
      <c r="C4" s="17"/>
      <c r="D4" s="17"/>
    </row>
    <row r="5" spans="1:24" ht="22.2" thickBot="1" x14ac:dyDescent="0.35">
      <c r="C5" s="18"/>
      <c r="D5" s="19"/>
      <c r="E5" s="20" t="s">
        <v>15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/>
      <c r="S5" s="22"/>
      <c r="T5" s="22"/>
      <c r="U5" s="22"/>
      <c r="V5" s="23"/>
      <c r="W5" s="85"/>
    </row>
    <row r="6" spans="1:24" ht="16.2" thickBot="1" x14ac:dyDescent="0.35">
      <c r="B6" s="18"/>
      <c r="C6" s="24"/>
      <c r="D6" s="25"/>
      <c r="E6" s="26" t="s">
        <v>16</v>
      </c>
      <c r="F6" s="27">
        <v>0.06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79"/>
      <c r="S6" s="79"/>
      <c r="T6" s="79"/>
      <c r="U6" s="79"/>
      <c r="V6" s="28"/>
      <c r="W6" s="86"/>
    </row>
    <row r="7" spans="1:24" ht="15.6" x14ac:dyDescent="0.3">
      <c r="A7" s="29"/>
      <c r="B7" s="17"/>
      <c r="C7" s="30"/>
      <c r="D7" s="3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80"/>
      <c r="R7" s="61"/>
      <c r="S7" s="61"/>
      <c r="T7" s="61"/>
      <c r="U7" s="61"/>
      <c r="V7" s="32"/>
      <c r="W7" s="64"/>
    </row>
    <row r="8" spans="1:24" ht="15.6" x14ac:dyDescent="0.3">
      <c r="B8" s="18"/>
      <c r="C8" s="30"/>
      <c r="D8" s="31"/>
      <c r="E8" s="33"/>
      <c r="F8" s="33">
        <v>2025</v>
      </c>
      <c r="G8" s="33">
        <f>F8+1</f>
        <v>2026</v>
      </c>
      <c r="H8" s="33">
        <f t="shared" ref="H8:V8" si="0">G8+1</f>
        <v>2027</v>
      </c>
      <c r="I8" s="33">
        <f t="shared" si="0"/>
        <v>2028</v>
      </c>
      <c r="J8" s="33">
        <f t="shared" si="0"/>
        <v>2029</v>
      </c>
      <c r="K8" s="33">
        <f t="shared" si="0"/>
        <v>2030</v>
      </c>
      <c r="L8" s="33">
        <f t="shared" si="0"/>
        <v>2031</v>
      </c>
      <c r="M8" s="33">
        <f t="shared" si="0"/>
        <v>2032</v>
      </c>
      <c r="N8" s="33">
        <f t="shared" si="0"/>
        <v>2033</v>
      </c>
      <c r="O8" s="33">
        <f t="shared" si="0"/>
        <v>2034</v>
      </c>
      <c r="P8" s="33">
        <f t="shared" si="0"/>
        <v>2035</v>
      </c>
      <c r="Q8" s="33">
        <f t="shared" si="0"/>
        <v>2036</v>
      </c>
      <c r="R8" s="33">
        <f t="shared" si="0"/>
        <v>2037</v>
      </c>
      <c r="S8" s="33">
        <f t="shared" si="0"/>
        <v>2038</v>
      </c>
      <c r="T8" s="33">
        <f t="shared" si="0"/>
        <v>2039</v>
      </c>
      <c r="U8" s="33">
        <f t="shared" si="0"/>
        <v>2040</v>
      </c>
      <c r="V8" s="33">
        <f t="shared" si="0"/>
        <v>2041</v>
      </c>
      <c r="W8" s="87" t="s">
        <v>17</v>
      </c>
    </row>
    <row r="9" spans="1:24" s="34" customFormat="1" ht="14.4" thickBot="1" x14ac:dyDescent="0.35">
      <c r="B9" s="18"/>
      <c r="C9" s="17"/>
      <c r="D9" s="31"/>
      <c r="E9" s="61"/>
      <c r="F9" s="81" t="s">
        <v>57</v>
      </c>
      <c r="G9" s="81" t="s">
        <v>25</v>
      </c>
      <c r="H9" s="81" t="s">
        <v>26</v>
      </c>
      <c r="I9" s="81" t="s">
        <v>27</v>
      </c>
      <c r="J9" s="81" t="s">
        <v>28</v>
      </c>
      <c r="K9" s="81" t="s">
        <v>29</v>
      </c>
      <c r="L9" s="81" t="s">
        <v>30</v>
      </c>
      <c r="M9" s="81" t="s">
        <v>31</v>
      </c>
      <c r="N9" s="81" t="s">
        <v>32</v>
      </c>
      <c r="O9" s="81" t="s">
        <v>33</v>
      </c>
      <c r="P9" s="81" t="s">
        <v>34</v>
      </c>
      <c r="Q9" s="81" t="s">
        <v>35</v>
      </c>
      <c r="R9" s="81" t="s">
        <v>36</v>
      </c>
      <c r="S9" s="81" t="s">
        <v>37</v>
      </c>
      <c r="T9" s="81" t="s">
        <v>38</v>
      </c>
      <c r="U9" s="81" t="s">
        <v>39</v>
      </c>
      <c r="V9" s="82" t="s">
        <v>40</v>
      </c>
      <c r="W9" s="43"/>
      <c r="X9" s="16"/>
    </row>
    <row r="10" spans="1:24" s="34" customFormat="1" x14ac:dyDescent="0.3">
      <c r="B10" s="18"/>
      <c r="C10" s="17"/>
      <c r="D10" s="31"/>
      <c r="E10" s="35" t="s">
        <v>54</v>
      </c>
      <c r="F10" s="63">
        <f>SUM(F11:K11)</f>
        <v>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88"/>
      <c r="X10" s="16"/>
    </row>
    <row r="11" spans="1:24" s="34" customFormat="1" x14ac:dyDescent="0.3">
      <c r="B11" s="18"/>
      <c r="C11" s="17"/>
      <c r="D11" s="31"/>
      <c r="E11" s="62" t="s">
        <v>42</v>
      </c>
      <c r="F11" s="59">
        <f>F12+F13</f>
        <v>0</v>
      </c>
      <c r="G11" s="59">
        <f t="shared" ref="G11:L11" si="1">G12+G13</f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65">
        <f t="shared" si="1"/>
        <v>0</v>
      </c>
      <c r="M11" s="65">
        <f t="shared" ref="M11" si="2">M12+M13</f>
        <v>0</v>
      </c>
      <c r="N11" s="65">
        <f t="shared" ref="N11" si="3">N12+N13</f>
        <v>0</v>
      </c>
      <c r="O11" s="65">
        <f t="shared" ref="O11" si="4">O12+O13</f>
        <v>0</v>
      </c>
      <c r="P11" s="65">
        <f t="shared" ref="P11" si="5">P12+P13</f>
        <v>0</v>
      </c>
      <c r="Q11" s="65">
        <f t="shared" ref="Q11" si="6">Q12+Q13</f>
        <v>0</v>
      </c>
      <c r="R11" s="65">
        <f t="shared" ref="R11" si="7">R12+R13</f>
        <v>0</v>
      </c>
      <c r="S11" s="65">
        <f t="shared" ref="S11" si="8">S12+S13</f>
        <v>0</v>
      </c>
      <c r="T11" s="65">
        <f t="shared" ref="T11" si="9">T12+T13</f>
        <v>0</v>
      </c>
      <c r="U11" s="65">
        <f t="shared" ref="U11" si="10">U12+U13</f>
        <v>0</v>
      </c>
      <c r="V11" s="83">
        <f t="shared" ref="V11" si="11">V12+V13</f>
        <v>0</v>
      </c>
      <c r="W11" s="89">
        <f>SUM(F11:V11)</f>
        <v>0</v>
      </c>
      <c r="X11" s="16"/>
    </row>
    <row r="12" spans="1:24" s="34" customFormat="1" x14ac:dyDescent="0.3">
      <c r="B12" s="18"/>
      <c r="C12" s="16"/>
      <c r="D12" s="31"/>
      <c r="E12" s="67" t="s">
        <v>43</v>
      </c>
      <c r="F12" s="57"/>
      <c r="G12" s="57"/>
      <c r="H12" s="57"/>
      <c r="I12" s="57"/>
      <c r="J12" s="57"/>
      <c r="K12" s="57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  <c r="W12" s="89"/>
      <c r="X12" s="16"/>
    </row>
    <row r="13" spans="1:24" ht="15.6" x14ac:dyDescent="0.3">
      <c r="A13" s="29"/>
      <c r="B13" s="17"/>
      <c r="D13" s="31"/>
      <c r="E13" s="67" t="s">
        <v>44</v>
      </c>
      <c r="F13" s="57"/>
      <c r="G13" s="57"/>
      <c r="H13" s="57"/>
      <c r="I13" s="57"/>
      <c r="J13" s="57"/>
      <c r="K13" s="57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89"/>
    </row>
    <row r="14" spans="1:24" ht="15.6" x14ac:dyDescent="0.3">
      <c r="A14" s="29"/>
      <c r="B14" s="17"/>
      <c r="C14" s="24"/>
      <c r="D14" s="31"/>
      <c r="E14" s="39" t="s">
        <v>56</v>
      </c>
      <c r="F14" s="65">
        <f>SUM(F15:F20)</f>
        <v>0</v>
      </c>
      <c r="G14" s="65">
        <f t="shared" ref="G14:V14" si="12">SUM(G15:G20)</f>
        <v>0</v>
      </c>
      <c r="H14" s="65">
        <f t="shared" si="12"/>
        <v>0</v>
      </c>
      <c r="I14" s="65">
        <f t="shared" si="12"/>
        <v>0</v>
      </c>
      <c r="J14" s="65">
        <f t="shared" si="12"/>
        <v>0</v>
      </c>
      <c r="K14" s="65">
        <f t="shared" si="12"/>
        <v>0</v>
      </c>
      <c r="L14" s="65">
        <f t="shared" si="12"/>
        <v>0</v>
      </c>
      <c r="M14" s="65">
        <f t="shared" si="12"/>
        <v>0</v>
      </c>
      <c r="N14" s="65">
        <f t="shared" si="12"/>
        <v>0</v>
      </c>
      <c r="O14" s="65">
        <f t="shared" si="12"/>
        <v>0</v>
      </c>
      <c r="P14" s="65">
        <f t="shared" si="12"/>
        <v>0</v>
      </c>
      <c r="Q14" s="65">
        <f t="shared" si="12"/>
        <v>0</v>
      </c>
      <c r="R14" s="65">
        <f t="shared" si="12"/>
        <v>0</v>
      </c>
      <c r="S14" s="65">
        <f t="shared" si="12"/>
        <v>0</v>
      </c>
      <c r="T14" s="65">
        <f t="shared" si="12"/>
        <v>0</v>
      </c>
      <c r="U14" s="65">
        <f t="shared" si="12"/>
        <v>0</v>
      </c>
      <c r="V14" s="83">
        <f t="shared" si="12"/>
        <v>0</v>
      </c>
      <c r="W14" s="89">
        <f>SUM(F14:V14)</f>
        <v>0</v>
      </c>
    </row>
    <row r="15" spans="1:24" ht="15.6" x14ac:dyDescent="0.3">
      <c r="A15" s="29"/>
      <c r="B15" s="17"/>
      <c r="C15" s="24"/>
      <c r="D15" s="31"/>
      <c r="E15" s="66" t="s">
        <v>45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1"/>
      <c r="W15" s="89"/>
    </row>
    <row r="16" spans="1:24" ht="15.6" x14ac:dyDescent="0.3">
      <c r="A16" s="29"/>
      <c r="B16" s="17"/>
      <c r="C16" s="24"/>
      <c r="D16" s="31"/>
      <c r="E16" s="39" t="s">
        <v>46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1"/>
      <c r="W16" s="89"/>
    </row>
    <row r="17" spans="1:24" ht="15.6" x14ac:dyDescent="0.3">
      <c r="A17" s="29"/>
      <c r="B17" s="17"/>
      <c r="C17" s="24"/>
      <c r="D17" s="31"/>
      <c r="E17" s="39" t="s">
        <v>47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89"/>
    </row>
    <row r="18" spans="1:24" ht="15.6" x14ac:dyDescent="0.3">
      <c r="A18" s="29"/>
      <c r="B18" s="17"/>
      <c r="C18" s="24"/>
      <c r="D18" s="31"/>
      <c r="E18" s="39" t="s">
        <v>48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  <c r="W18" s="89"/>
    </row>
    <row r="19" spans="1:24" ht="15.6" x14ac:dyDescent="0.3">
      <c r="A19" s="29"/>
      <c r="B19" s="17"/>
      <c r="C19" s="24"/>
      <c r="D19" s="31"/>
      <c r="E19" s="39" t="s">
        <v>49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  <c r="W19" s="89"/>
    </row>
    <row r="20" spans="1:24" ht="15.6" x14ac:dyDescent="0.3">
      <c r="A20" s="29"/>
      <c r="B20" s="17"/>
      <c r="C20" s="24"/>
      <c r="D20" s="31"/>
      <c r="E20" s="39" t="s">
        <v>50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  <c r="W20" s="89"/>
    </row>
    <row r="21" spans="1:24" ht="15.6" x14ac:dyDescent="0.3">
      <c r="A21" s="29"/>
      <c r="C21" s="30"/>
      <c r="D21" s="31"/>
      <c r="E21" s="56" t="s">
        <v>51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  <c r="W21" s="90">
        <f>SUM(F21:V21)</f>
        <v>0</v>
      </c>
    </row>
    <row r="22" spans="1:24" ht="15.6" x14ac:dyDescent="0.3">
      <c r="A22" s="29"/>
      <c r="B22" s="17"/>
      <c r="C22" s="24"/>
      <c r="D22" s="31"/>
      <c r="E22" s="39" t="s">
        <v>52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/>
      <c r="W22" s="89">
        <f>SUM(F22:V22)</f>
        <v>0</v>
      </c>
    </row>
    <row r="23" spans="1:24" ht="16.2" thickBot="1" x14ac:dyDescent="0.35">
      <c r="A23" s="29"/>
      <c r="B23" s="17"/>
      <c r="C23" s="30"/>
      <c r="D23" s="31"/>
      <c r="E23" s="43"/>
      <c r="F23" s="45"/>
      <c r="G23" s="45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7"/>
      <c r="W23" s="43"/>
    </row>
    <row r="24" spans="1:24" ht="16.2" thickBot="1" x14ac:dyDescent="0.35">
      <c r="A24" s="29"/>
      <c r="B24" s="17"/>
      <c r="C24" s="24"/>
      <c r="D24" s="31"/>
      <c r="E24" s="93" t="s">
        <v>20</v>
      </c>
      <c r="F24" s="94">
        <f>F11+F14+F21+F22</f>
        <v>0</v>
      </c>
      <c r="G24" s="94">
        <f t="shared" ref="G24:W24" si="13">G11+G14+G21+G22</f>
        <v>0</v>
      </c>
      <c r="H24" s="94">
        <f t="shared" si="13"/>
        <v>0</v>
      </c>
      <c r="I24" s="94">
        <f t="shared" si="13"/>
        <v>0</v>
      </c>
      <c r="J24" s="94">
        <f t="shared" si="13"/>
        <v>0</v>
      </c>
      <c r="K24" s="94">
        <f t="shared" si="13"/>
        <v>0</v>
      </c>
      <c r="L24" s="94">
        <f t="shared" si="13"/>
        <v>0</v>
      </c>
      <c r="M24" s="94">
        <f t="shared" si="13"/>
        <v>0</v>
      </c>
      <c r="N24" s="94">
        <f t="shared" si="13"/>
        <v>0</v>
      </c>
      <c r="O24" s="94">
        <f t="shared" si="13"/>
        <v>0</v>
      </c>
      <c r="P24" s="94">
        <f t="shared" si="13"/>
        <v>0</v>
      </c>
      <c r="Q24" s="94">
        <f t="shared" si="13"/>
        <v>0</v>
      </c>
      <c r="R24" s="94">
        <f t="shared" si="13"/>
        <v>0</v>
      </c>
      <c r="S24" s="94">
        <f t="shared" si="13"/>
        <v>0</v>
      </c>
      <c r="T24" s="94">
        <f t="shared" si="13"/>
        <v>0</v>
      </c>
      <c r="U24" s="94">
        <f t="shared" si="13"/>
        <v>0</v>
      </c>
      <c r="V24" s="95">
        <f t="shared" si="13"/>
        <v>0</v>
      </c>
      <c r="W24" s="96">
        <f t="shared" si="13"/>
        <v>0</v>
      </c>
    </row>
    <row r="25" spans="1:24" ht="16.2" thickBot="1" x14ac:dyDescent="0.35">
      <c r="A25" s="29"/>
      <c r="B25" s="17"/>
      <c r="C25" s="30"/>
      <c r="D25" s="31"/>
      <c r="E25" s="61"/>
      <c r="F25" s="49"/>
      <c r="G25" s="49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32"/>
      <c r="W25" s="64"/>
    </row>
    <row r="26" spans="1:24" x14ac:dyDescent="0.3">
      <c r="C26" s="24"/>
      <c r="D26" s="31"/>
      <c r="E26" s="35" t="s">
        <v>21</v>
      </c>
      <c r="F26" s="38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50"/>
      <c r="W26" s="53"/>
    </row>
    <row r="27" spans="1:24" x14ac:dyDescent="0.3">
      <c r="C27" s="30"/>
      <c r="D27" s="31"/>
      <c r="E27" s="39" t="s">
        <v>41</v>
      </c>
      <c r="F27" s="6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32"/>
      <c r="W27" s="64"/>
    </row>
    <row r="28" spans="1:24" s="34" customFormat="1" x14ac:dyDescent="0.3">
      <c r="B28" s="16"/>
      <c r="D28" s="31"/>
      <c r="E28" s="39" t="s">
        <v>53</v>
      </c>
      <c r="F28" s="42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51"/>
      <c r="W28" s="89">
        <f>SUM(F28:V28)</f>
        <v>0</v>
      </c>
      <c r="X28" s="16"/>
    </row>
    <row r="29" spans="1:24" s="34" customFormat="1" ht="14.4" thickBot="1" x14ac:dyDescent="0.35">
      <c r="B29" s="16"/>
      <c r="D29" s="31"/>
      <c r="E29" s="52"/>
      <c r="F29" s="68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7"/>
      <c r="W29" s="91">
        <f>SUM(F29:V29)</f>
        <v>0</v>
      </c>
      <c r="X29" s="16"/>
    </row>
    <row r="30" spans="1:24" s="34" customFormat="1" x14ac:dyDescent="0.3">
      <c r="B30" s="16"/>
      <c r="D30" s="31"/>
      <c r="E30" s="53"/>
      <c r="F30" s="49"/>
      <c r="G30" s="49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32"/>
      <c r="W30" s="64"/>
      <c r="X30" s="16"/>
    </row>
    <row r="31" spans="1:24" s="97" customFormat="1" ht="14.4" thickBot="1" x14ac:dyDescent="0.35">
      <c r="B31" s="98"/>
      <c r="D31" s="99"/>
      <c r="E31" s="100" t="s">
        <v>22</v>
      </c>
      <c r="F31" s="101">
        <f>SUM(F27:F29)</f>
        <v>0</v>
      </c>
      <c r="G31" s="101">
        <f t="shared" ref="G31:V31" si="14">SUM(G27:G29)</f>
        <v>0</v>
      </c>
      <c r="H31" s="101">
        <f t="shared" si="14"/>
        <v>0</v>
      </c>
      <c r="I31" s="101">
        <f t="shared" si="14"/>
        <v>0</v>
      </c>
      <c r="J31" s="101">
        <f t="shared" si="14"/>
        <v>0</v>
      </c>
      <c r="K31" s="101">
        <f t="shared" si="14"/>
        <v>0</v>
      </c>
      <c r="L31" s="101">
        <f t="shared" si="14"/>
        <v>0</v>
      </c>
      <c r="M31" s="101">
        <f t="shared" si="14"/>
        <v>0</v>
      </c>
      <c r="N31" s="101">
        <f t="shared" si="14"/>
        <v>0</v>
      </c>
      <c r="O31" s="101">
        <f t="shared" si="14"/>
        <v>0</v>
      </c>
      <c r="P31" s="101">
        <f t="shared" si="14"/>
        <v>0</v>
      </c>
      <c r="Q31" s="101">
        <f t="shared" si="14"/>
        <v>0</v>
      </c>
      <c r="R31" s="101">
        <f t="shared" si="14"/>
        <v>0</v>
      </c>
      <c r="S31" s="101">
        <f t="shared" si="14"/>
        <v>0</v>
      </c>
      <c r="T31" s="101">
        <f t="shared" si="14"/>
        <v>0</v>
      </c>
      <c r="U31" s="101">
        <f t="shared" si="14"/>
        <v>0</v>
      </c>
      <c r="V31" s="102">
        <f t="shared" si="14"/>
        <v>0</v>
      </c>
      <c r="W31" s="103">
        <f>SUM(W28:W29)</f>
        <v>0</v>
      </c>
      <c r="X31" s="98"/>
    </row>
    <row r="32" spans="1:24" s="34" customFormat="1" ht="14.4" thickBot="1" x14ac:dyDescent="0.35">
      <c r="B32" s="16"/>
      <c r="D32" s="31"/>
      <c r="E32" s="61"/>
      <c r="F32" s="49"/>
      <c r="G32" s="49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32"/>
      <c r="W32" s="64"/>
      <c r="X32" s="16"/>
    </row>
    <row r="33" spans="2:24" s="97" customFormat="1" ht="14.4" thickBot="1" x14ac:dyDescent="0.35">
      <c r="B33" s="98"/>
      <c r="C33" s="98"/>
      <c r="D33" s="99"/>
      <c r="E33" s="104" t="s">
        <v>55</v>
      </c>
      <c r="F33" s="105">
        <f>F31+F24</f>
        <v>0</v>
      </c>
      <c r="G33" s="105">
        <f>G31+G24</f>
        <v>0</v>
      </c>
      <c r="H33" s="106">
        <f t="shared" ref="H33:V33" si="15">H31+H24</f>
        <v>0</v>
      </c>
      <c r="I33" s="106">
        <f t="shared" si="15"/>
        <v>0</v>
      </c>
      <c r="J33" s="106">
        <f t="shared" si="15"/>
        <v>0</v>
      </c>
      <c r="K33" s="106">
        <f t="shared" si="15"/>
        <v>0</v>
      </c>
      <c r="L33" s="106">
        <f t="shared" si="15"/>
        <v>0</v>
      </c>
      <c r="M33" s="106">
        <f t="shared" si="15"/>
        <v>0</v>
      </c>
      <c r="N33" s="106">
        <f t="shared" si="15"/>
        <v>0</v>
      </c>
      <c r="O33" s="106">
        <f t="shared" si="15"/>
        <v>0</v>
      </c>
      <c r="P33" s="106">
        <f t="shared" si="15"/>
        <v>0</v>
      </c>
      <c r="Q33" s="106">
        <f t="shared" si="15"/>
        <v>0</v>
      </c>
      <c r="R33" s="106">
        <f t="shared" si="15"/>
        <v>0</v>
      </c>
      <c r="S33" s="106">
        <f t="shared" si="15"/>
        <v>0</v>
      </c>
      <c r="T33" s="106">
        <f t="shared" si="15"/>
        <v>0</v>
      </c>
      <c r="U33" s="106">
        <f t="shared" si="15"/>
        <v>0</v>
      </c>
      <c r="V33" s="107">
        <f t="shared" si="15"/>
        <v>0</v>
      </c>
      <c r="W33" s="108">
        <f>W31+W24</f>
        <v>0</v>
      </c>
      <c r="X33" s="98"/>
    </row>
    <row r="34" spans="2:24" s="69" customFormat="1" ht="14.4" thickBot="1" x14ac:dyDescent="0.35">
      <c r="B34" s="70"/>
      <c r="C34" s="70"/>
      <c r="D34" s="76"/>
      <c r="E34" s="84"/>
      <c r="F34" s="84">
        <v>0</v>
      </c>
      <c r="G34" s="84">
        <v>1</v>
      </c>
      <c r="H34" s="84">
        <f>G34+1</f>
        <v>2</v>
      </c>
      <c r="I34" s="84">
        <f t="shared" ref="I34:V34" si="16">H34+1</f>
        <v>3</v>
      </c>
      <c r="J34" s="84">
        <f t="shared" si="16"/>
        <v>4</v>
      </c>
      <c r="K34" s="84">
        <f t="shared" si="16"/>
        <v>5</v>
      </c>
      <c r="L34" s="84">
        <f t="shared" si="16"/>
        <v>6</v>
      </c>
      <c r="M34" s="84">
        <f t="shared" si="16"/>
        <v>7</v>
      </c>
      <c r="N34" s="84">
        <f t="shared" si="16"/>
        <v>8</v>
      </c>
      <c r="O34" s="84">
        <f t="shared" si="16"/>
        <v>9</v>
      </c>
      <c r="P34" s="84">
        <f t="shared" si="16"/>
        <v>10</v>
      </c>
      <c r="Q34" s="84">
        <f t="shared" si="16"/>
        <v>11</v>
      </c>
      <c r="R34" s="84">
        <f t="shared" si="16"/>
        <v>12</v>
      </c>
      <c r="S34" s="84">
        <f t="shared" si="16"/>
        <v>13</v>
      </c>
      <c r="T34" s="84">
        <f t="shared" si="16"/>
        <v>14</v>
      </c>
      <c r="U34" s="84">
        <f t="shared" si="16"/>
        <v>15</v>
      </c>
      <c r="V34" s="77">
        <f t="shared" si="16"/>
        <v>16</v>
      </c>
      <c r="W34" s="92"/>
      <c r="X34" s="70"/>
    </row>
    <row r="35" spans="2:24" s="34" customFormat="1" ht="16.2" thickBot="1" x14ac:dyDescent="0.35">
      <c r="B35" s="16"/>
      <c r="C35" s="16"/>
      <c r="D35" s="31"/>
      <c r="E35" s="109" t="s">
        <v>23</v>
      </c>
      <c r="F35" s="54">
        <f>NPV(F6,G33:V33)+F10</f>
        <v>0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32"/>
      <c r="W35" s="64"/>
      <c r="X35" s="16"/>
    </row>
    <row r="36" spans="2:24" s="34" customFormat="1" ht="14.4" thickBot="1" x14ac:dyDescent="0.35">
      <c r="C36" s="16"/>
      <c r="D36" s="55"/>
      <c r="E36" s="44" t="s">
        <v>24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8"/>
      <c r="W36" s="43"/>
      <c r="X36" s="16"/>
    </row>
    <row r="37" spans="2:24" s="71" customFormat="1" x14ac:dyDescent="0.3">
      <c r="C37" s="72"/>
      <c r="D37" s="72"/>
      <c r="E37" s="72"/>
      <c r="F37" s="72">
        <f>1/(1+$F$6)^F34</f>
        <v>1</v>
      </c>
      <c r="G37" s="72">
        <f>1/(1+$F$6)^G34</f>
        <v>0.94339622641509424</v>
      </c>
      <c r="H37" s="72">
        <f t="shared" ref="H37:V37" si="17">1/(1+$F$6)^H34</f>
        <v>0.88999644001423983</v>
      </c>
      <c r="I37" s="72">
        <f t="shared" si="17"/>
        <v>0.8396192830323016</v>
      </c>
      <c r="J37" s="72">
        <f t="shared" si="17"/>
        <v>0.79209366323802044</v>
      </c>
      <c r="K37" s="72">
        <f t="shared" si="17"/>
        <v>0.74725817286605689</v>
      </c>
      <c r="L37" s="72">
        <f t="shared" si="17"/>
        <v>0.70496054043967626</v>
      </c>
      <c r="M37" s="72">
        <f t="shared" si="17"/>
        <v>0.66505711362233599</v>
      </c>
      <c r="N37" s="72">
        <f t="shared" si="17"/>
        <v>0.62741237134182648</v>
      </c>
      <c r="O37" s="72">
        <f t="shared" si="17"/>
        <v>0.59189846353002495</v>
      </c>
      <c r="P37" s="72">
        <f t="shared" si="17"/>
        <v>0.55839477691511785</v>
      </c>
      <c r="Q37" s="72">
        <f t="shared" si="17"/>
        <v>0.52678752539162055</v>
      </c>
      <c r="R37" s="72">
        <f t="shared" si="17"/>
        <v>0.4969693635770005</v>
      </c>
      <c r="S37" s="72">
        <f t="shared" si="17"/>
        <v>0.46883902224245327</v>
      </c>
      <c r="T37" s="72">
        <f t="shared" si="17"/>
        <v>0.44230096437967292</v>
      </c>
      <c r="U37" s="72">
        <f t="shared" si="17"/>
        <v>0.41726506073554037</v>
      </c>
      <c r="V37" s="72">
        <f t="shared" si="17"/>
        <v>0.39364628371277405</v>
      </c>
      <c r="W37" s="72"/>
      <c r="X37" s="72"/>
    </row>
    <row r="38" spans="2:24" s="71" customFormat="1" x14ac:dyDescent="0.3">
      <c r="C38" s="72"/>
      <c r="D38" s="72"/>
      <c r="E38" s="72"/>
      <c r="F38" s="73">
        <f>F37*F33</f>
        <v>0</v>
      </c>
      <c r="G38" s="73">
        <f t="shared" ref="G38:V38" si="18">G37*G33</f>
        <v>0</v>
      </c>
      <c r="H38" s="73">
        <f t="shared" si="18"/>
        <v>0</v>
      </c>
      <c r="I38" s="73">
        <f t="shared" si="18"/>
        <v>0</v>
      </c>
      <c r="J38" s="73">
        <f t="shared" si="18"/>
        <v>0</v>
      </c>
      <c r="K38" s="73">
        <f t="shared" si="18"/>
        <v>0</v>
      </c>
      <c r="L38" s="73">
        <f t="shared" si="18"/>
        <v>0</v>
      </c>
      <c r="M38" s="73">
        <f t="shared" si="18"/>
        <v>0</v>
      </c>
      <c r="N38" s="73">
        <f t="shared" si="18"/>
        <v>0</v>
      </c>
      <c r="O38" s="73">
        <f t="shared" si="18"/>
        <v>0</v>
      </c>
      <c r="P38" s="73">
        <f t="shared" si="18"/>
        <v>0</v>
      </c>
      <c r="Q38" s="73">
        <f t="shared" si="18"/>
        <v>0</v>
      </c>
      <c r="R38" s="73">
        <f t="shared" si="18"/>
        <v>0</v>
      </c>
      <c r="S38" s="73">
        <f t="shared" si="18"/>
        <v>0</v>
      </c>
      <c r="T38" s="73">
        <f t="shared" si="18"/>
        <v>0</v>
      </c>
      <c r="U38" s="73">
        <f t="shared" si="18"/>
        <v>0</v>
      </c>
      <c r="V38" s="73">
        <f t="shared" si="18"/>
        <v>0</v>
      </c>
      <c r="W38" s="72"/>
      <c r="X38" s="72"/>
    </row>
    <row r="39" spans="2:24" s="71" customFormat="1" ht="14.4" thickBot="1" x14ac:dyDescent="0.35">
      <c r="C39" s="72"/>
      <c r="D39" s="72"/>
      <c r="E39" s="72" t="s">
        <v>15</v>
      </c>
      <c r="F39" s="73">
        <f>SUM(F38:V38)</f>
        <v>0</v>
      </c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2"/>
      <c r="X39" s="72"/>
    </row>
    <row r="40" spans="2:24" s="34" customFormat="1" ht="14.4" thickBot="1" x14ac:dyDescent="0.35">
      <c r="C40" s="16"/>
      <c r="D40" s="16"/>
      <c r="E40" s="74" t="s">
        <v>15</v>
      </c>
      <c r="F40" s="75">
        <f>F35</f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2:24" s="34" customFormat="1" ht="14.4" thickBot="1" x14ac:dyDescent="0.35">
      <c r="C41" s="16"/>
      <c r="D41" s="16"/>
      <c r="E41" s="112" t="s">
        <v>18</v>
      </c>
      <c r="F41" s="113" t="e">
        <f>IRR(F33:V33)</f>
        <v>#NUM!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2:24" ht="14.4" thickBot="1" x14ac:dyDescent="0.35">
      <c r="E42" s="110" t="s">
        <v>19</v>
      </c>
      <c r="F42" s="111" t="e">
        <f>F41/F6</f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28E9-BC9D-4B3B-9D66-9BBF3E389B5F}">
  <dimension ref="C3:N25"/>
  <sheetViews>
    <sheetView zoomScale="130" zoomScaleNormal="130" workbookViewId="0">
      <selection activeCell="F8" sqref="F8"/>
    </sheetView>
  </sheetViews>
  <sheetFormatPr defaultRowHeight="14.4" x14ac:dyDescent="0.3"/>
  <cols>
    <col min="4" max="4" width="45.44140625" customWidth="1"/>
  </cols>
  <sheetData>
    <row r="3" spans="3:14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3:14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3:14" ht="15" thickBot="1" x14ac:dyDescent="0.3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ht="16.8" thickBot="1" x14ac:dyDescent="0.35">
      <c r="C7" s="1"/>
      <c r="D7" s="2"/>
      <c r="E7" s="3" t="s">
        <v>0</v>
      </c>
      <c r="F7" s="114" t="s">
        <v>10</v>
      </c>
      <c r="G7" s="115" t="s">
        <v>11</v>
      </c>
      <c r="H7" s="115" t="s">
        <v>12</v>
      </c>
      <c r="I7" s="115" t="s">
        <v>13</v>
      </c>
      <c r="J7" s="114" t="s">
        <v>14</v>
      </c>
      <c r="K7" s="1"/>
      <c r="L7" s="1"/>
      <c r="M7" s="1"/>
      <c r="N7" s="1"/>
    </row>
    <row r="8" spans="3:14" ht="15" thickBot="1" x14ac:dyDescent="0.35">
      <c r="C8" s="1"/>
      <c r="D8" s="4" t="s">
        <v>8</v>
      </c>
      <c r="E8" s="5">
        <v>1</v>
      </c>
      <c r="F8" s="6">
        <f>F10+F9</f>
        <v>0</v>
      </c>
      <c r="G8" s="6">
        <f t="shared" ref="G8:J8" si="0">G10+G9</f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1"/>
      <c r="L8" s="1"/>
      <c r="M8" s="1"/>
      <c r="N8" s="1"/>
    </row>
    <row r="9" spans="3:14" ht="15" thickBot="1" x14ac:dyDescent="0.35">
      <c r="C9" s="1"/>
      <c r="D9" s="7" t="s">
        <v>1</v>
      </c>
      <c r="E9" s="8">
        <v>2</v>
      </c>
      <c r="F9" s="9"/>
      <c r="G9" s="9"/>
      <c r="H9" s="9"/>
      <c r="I9" s="9"/>
      <c r="J9" s="9"/>
      <c r="K9" s="1"/>
      <c r="L9" s="1"/>
      <c r="M9" s="1"/>
      <c r="N9" s="1"/>
    </row>
    <row r="10" spans="3:14" ht="15" thickBot="1" x14ac:dyDescent="0.35">
      <c r="C10" s="1"/>
      <c r="D10" s="7" t="s">
        <v>6</v>
      </c>
      <c r="E10" s="10">
        <v>3</v>
      </c>
      <c r="F10" s="11"/>
      <c r="G10" s="11"/>
      <c r="H10" s="11"/>
      <c r="I10" s="11"/>
      <c r="J10" s="11"/>
      <c r="K10" s="1"/>
      <c r="L10" s="1"/>
      <c r="M10" s="1"/>
      <c r="N10" s="1"/>
    </row>
    <row r="11" spans="3:14" ht="15" thickBot="1" x14ac:dyDescent="0.35">
      <c r="C11" s="1"/>
      <c r="D11" s="4" t="s">
        <v>7</v>
      </c>
      <c r="E11" s="5">
        <v>4</v>
      </c>
      <c r="F11" s="6">
        <f>F12+F13+F14+F15</f>
        <v>0</v>
      </c>
      <c r="G11" s="6">
        <f t="shared" ref="G11:J11" si="1">G12+G13+G14+G15</f>
        <v>0</v>
      </c>
      <c r="H11" s="6">
        <f t="shared" si="1"/>
        <v>0</v>
      </c>
      <c r="I11" s="6">
        <f t="shared" si="1"/>
        <v>0</v>
      </c>
      <c r="J11" s="6">
        <f t="shared" si="1"/>
        <v>0</v>
      </c>
      <c r="K11" s="1"/>
      <c r="L11" s="1"/>
      <c r="M11" s="1"/>
      <c r="N11" s="1"/>
    </row>
    <row r="12" spans="3:14" ht="15" thickBot="1" x14ac:dyDescent="0.35">
      <c r="C12" s="1"/>
      <c r="D12" s="7" t="s">
        <v>2</v>
      </c>
      <c r="E12" s="10">
        <v>5</v>
      </c>
      <c r="F12" s="11"/>
      <c r="G12" s="11"/>
      <c r="H12" s="11"/>
      <c r="I12" s="11"/>
      <c r="J12" s="11"/>
      <c r="K12" s="1"/>
      <c r="L12" s="1"/>
      <c r="M12" s="1"/>
      <c r="N12" s="1"/>
    </row>
    <row r="13" spans="3:14" ht="15" thickBot="1" x14ac:dyDescent="0.35">
      <c r="C13" s="1"/>
      <c r="D13" s="7" t="s">
        <v>3</v>
      </c>
      <c r="E13" s="10">
        <v>6</v>
      </c>
      <c r="F13" s="11"/>
      <c r="G13" s="11"/>
      <c r="H13" s="11"/>
      <c r="I13" s="11"/>
      <c r="J13" s="11"/>
      <c r="K13" s="1"/>
      <c r="L13" s="1"/>
      <c r="M13" s="1"/>
      <c r="N13" s="1"/>
    </row>
    <row r="14" spans="3:14" ht="15" thickBot="1" x14ac:dyDescent="0.35">
      <c r="C14" s="1"/>
      <c r="D14" s="7" t="s">
        <v>4</v>
      </c>
      <c r="E14" s="10">
        <v>7</v>
      </c>
      <c r="F14" s="12"/>
      <c r="G14" s="12"/>
      <c r="H14" s="12"/>
      <c r="I14" s="12"/>
      <c r="J14" s="12"/>
      <c r="K14" s="1"/>
      <c r="L14" s="1"/>
      <c r="M14" s="1"/>
      <c r="N14" s="1"/>
    </row>
    <row r="15" spans="3:14" ht="15" thickBot="1" x14ac:dyDescent="0.35">
      <c r="C15" s="1"/>
      <c r="D15" s="7" t="s">
        <v>5</v>
      </c>
      <c r="E15" s="10">
        <v>8</v>
      </c>
      <c r="F15" s="12"/>
      <c r="G15" s="12"/>
      <c r="H15" s="12"/>
      <c r="I15" s="12"/>
      <c r="J15" s="12"/>
      <c r="K15" s="1"/>
      <c r="L15" s="1"/>
      <c r="M15" s="1"/>
      <c r="N15" s="1"/>
    </row>
    <row r="16" spans="3:14" ht="15" thickBot="1" x14ac:dyDescent="0.35">
      <c r="C16" s="1"/>
      <c r="D16" s="13" t="s">
        <v>9</v>
      </c>
      <c r="E16" s="14">
        <v>9</v>
      </c>
      <c r="F16" s="15" t="e">
        <f>F11/F8</f>
        <v>#DIV/0!</v>
      </c>
      <c r="G16" s="15" t="e">
        <f t="shared" ref="G16:J16" si="2">G11/G8</f>
        <v>#DIV/0!</v>
      </c>
      <c r="H16" s="15" t="e">
        <f t="shared" si="2"/>
        <v>#DIV/0!</v>
      </c>
      <c r="I16" s="15" t="e">
        <f t="shared" si="2"/>
        <v>#DIV/0!</v>
      </c>
      <c r="J16" s="15" t="e">
        <f t="shared" si="2"/>
        <v>#DIV/0!</v>
      </c>
      <c r="K16" s="1"/>
      <c r="L16" s="1"/>
      <c r="M16" s="1"/>
      <c r="N16" s="1"/>
    </row>
    <row r="17" spans="3:14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3:14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3:14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3:14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3:14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3:14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3:14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3:14" x14ac:dyDescent="0.3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3:14" x14ac:dyDescent="0.3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Analiza spłaty pożyczki</vt:lpstr>
      <vt:lpstr>Naklady i źródła finansowania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Jakubowski</dc:creator>
  <cp:lastModifiedBy>Paulina Jankowska</cp:lastModifiedBy>
  <dcterms:created xsi:type="dcterms:W3CDTF">2024-07-18T11:40:53Z</dcterms:created>
  <dcterms:modified xsi:type="dcterms:W3CDTF">2025-01-27T13:30:06Z</dcterms:modified>
</cp:coreProperties>
</file>